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English\"/>
    </mc:Choice>
  </mc:AlternateContent>
  <bookViews>
    <workbookView xWindow="0" yWindow="0" windowWidth="28800" windowHeight="12990"/>
  </bookViews>
  <sheets>
    <sheet name="95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E28" i="1"/>
  <c r="D28" i="1"/>
  <c r="C28" i="1"/>
  <c r="B28" i="1"/>
  <c r="F27" i="1"/>
  <c r="E27" i="1"/>
  <c r="D27" i="1"/>
  <c r="C27" i="1"/>
  <c r="B27" i="1"/>
  <c r="F22" i="1"/>
  <c r="E22" i="1"/>
  <c r="D22" i="1"/>
  <c r="C22" i="1"/>
  <c r="B22" i="1"/>
  <c r="F21" i="1"/>
  <c r="E21" i="1"/>
  <c r="D21" i="1"/>
  <c r="C21" i="1"/>
  <c r="B21" i="1"/>
  <c r="F19" i="1"/>
  <c r="E19" i="1"/>
  <c r="D19" i="1"/>
  <c r="C19" i="1"/>
  <c r="B19" i="1"/>
  <c r="F18" i="1"/>
  <c r="E18" i="1"/>
  <c r="D18" i="1"/>
  <c r="C18" i="1"/>
  <c r="B18" i="1"/>
  <c r="F16" i="1"/>
  <c r="E16" i="1"/>
  <c r="D16" i="1"/>
  <c r="C16" i="1"/>
  <c r="B16" i="1"/>
  <c r="F15" i="1"/>
  <c r="E15" i="1"/>
  <c r="D15" i="1"/>
  <c r="C15" i="1"/>
  <c r="B15" i="1"/>
  <c r="F13" i="1"/>
  <c r="E13" i="1"/>
  <c r="D13" i="1"/>
  <c r="C13" i="1"/>
  <c r="B13" i="1"/>
  <c r="F12" i="1"/>
  <c r="E12" i="1"/>
  <c r="D12" i="1"/>
  <c r="C12" i="1"/>
  <c r="B12" i="1"/>
  <c r="E20" i="1" l="1"/>
  <c r="C23" i="1"/>
  <c r="E17" i="1"/>
  <c r="C14" i="1"/>
  <c r="D29" i="1"/>
  <c r="C17" i="1"/>
  <c r="D23" i="1"/>
  <c r="C29" i="1"/>
  <c r="F23" i="1"/>
  <c r="E14" i="1"/>
  <c r="D25" i="1"/>
  <c r="D31" i="1" s="1"/>
  <c r="A22" i="1"/>
  <c r="F14" i="1"/>
  <c r="D17" i="1"/>
  <c r="A18" i="1"/>
  <c r="E25" i="1"/>
  <c r="E31" i="1" s="1"/>
  <c r="E29" i="1"/>
  <c r="A13" i="1"/>
  <c r="C24" i="1"/>
  <c r="C30" i="1" s="1"/>
  <c r="F25" i="1"/>
  <c r="F31" i="1" s="1"/>
  <c r="F17" i="1"/>
  <c r="D24" i="1"/>
  <c r="F29" i="1"/>
  <c r="A16" i="1"/>
  <c r="B23" i="1"/>
  <c r="A12" i="1"/>
  <c r="F24" i="1"/>
  <c r="F30" i="1" s="1"/>
  <c r="A19" i="1"/>
  <c r="D14" i="1"/>
  <c r="A15" i="1"/>
  <c r="C20" i="1"/>
  <c r="E24" i="1"/>
  <c r="A21" i="1"/>
  <c r="E23" i="1"/>
  <c r="B14" i="1"/>
  <c r="B17" i="1"/>
  <c r="B25" i="1"/>
  <c r="B31" i="1" s="1"/>
  <c r="B29" i="1"/>
  <c r="D30" i="1"/>
  <c r="C25" i="1"/>
  <c r="C31" i="1" s="1"/>
  <c r="A28" i="1"/>
  <c r="B20" i="1"/>
  <c r="B24" i="1"/>
  <c r="A27" i="1"/>
  <c r="D20" i="1"/>
  <c r="F20" i="1"/>
  <c r="A23" i="1" l="1"/>
  <c r="D26" i="1"/>
  <c r="D32" i="1"/>
  <c r="A17" i="1"/>
  <c r="E26" i="1"/>
  <c r="A29" i="1"/>
  <c r="F26" i="1"/>
  <c r="A25" i="1"/>
  <c r="C26" i="1"/>
  <c r="A20" i="1"/>
  <c r="E30" i="1"/>
  <c r="E32" i="1" s="1"/>
  <c r="A14" i="1"/>
  <c r="B26" i="1"/>
  <c r="A24" i="1"/>
  <c r="C32" i="1"/>
  <c r="B30" i="1"/>
  <c r="A31" i="1"/>
  <c r="F32" i="1"/>
  <c r="A26" i="1" l="1"/>
  <c r="A30" i="1"/>
  <c r="B32" i="1"/>
  <c r="A32" i="1" s="1"/>
</calcChain>
</file>

<file path=xl/sharedStrings.xml><?xml version="1.0" encoding="utf-8"?>
<sst xmlns="http://schemas.openxmlformats.org/spreadsheetml/2006/main" count="45" uniqueCount="23">
  <si>
    <t>Dist.</t>
  </si>
  <si>
    <t>COND. OF NEW BORN</t>
  </si>
  <si>
    <t>MODE OF DELIVERY</t>
  </si>
  <si>
    <t>NEW BORN</t>
  </si>
  <si>
    <t>TOTAL</t>
  </si>
  <si>
    <t>FUJEIRA</t>
  </si>
  <si>
    <t>R.A.K.</t>
  </si>
  <si>
    <t>U.A.Q.</t>
  </si>
  <si>
    <t>SHARJAH</t>
  </si>
  <si>
    <t>DUBAI</t>
  </si>
  <si>
    <t>Natio.</t>
  </si>
  <si>
    <t>CITIZEN</t>
  </si>
  <si>
    <t>NORMAL</t>
  </si>
  <si>
    <t>FULL TERM</t>
  </si>
  <si>
    <t>LIVE BIRTHS</t>
  </si>
  <si>
    <t>NON CITIZEN</t>
  </si>
  <si>
    <t>C.A.</t>
  </si>
  <si>
    <t>PREMAT URF.</t>
  </si>
  <si>
    <t>TOTAL STILL BIRTHS</t>
  </si>
  <si>
    <t>TOTAL BIRTHS</t>
  </si>
  <si>
    <t>( 95 )  TABLE</t>
  </si>
  <si>
    <t>Statistics &amp; Research Center</t>
  </si>
  <si>
    <t>BIRTHS BY NATIONALITY , MODE OF DELIVERY, CONDITION OF NEW BORN  AND MEDICAL DISTRICT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</si>
</sst>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1"/>
    </font>
    <font>
      <b/>
      <sz val="10"/>
      <name val="Arial"/>
      <family val="2"/>
      <scheme val="minor"/>
    </font>
    <font>
      <b/>
      <sz val="12"/>
      <name val="Arial"/>
      <family val="2"/>
      <scheme val="minor"/>
    </font>
    <font>
      <sz val="1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9"/>
      <color theme="0"/>
      <name val="Arial"/>
      <family val="2"/>
      <scheme val="minor"/>
    </font>
    <font>
      <b/>
      <sz val="2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readingOrder="2"/>
    </xf>
    <xf numFmtId="0" fontId="2" fillId="4" borderId="3" xfId="0" applyFont="1" applyFill="1" applyBorder="1" applyAlignment="1">
      <alignment horizontal="center" vertical="center" readingOrder="2"/>
    </xf>
    <xf numFmtId="0" fontId="2" fillId="4" borderId="4" xfId="0" applyFont="1" applyFill="1" applyBorder="1" applyAlignment="1">
      <alignment horizontal="center" vertical="center" readingOrder="2"/>
    </xf>
    <xf numFmtId="0" fontId="4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8</xdr:row>
      <xdr:rowOff>276225</xdr:rowOff>
    </xdr:from>
    <xdr:to>
      <xdr:col>7</xdr:col>
      <xdr:colOff>9525</xdr:colOff>
      <xdr:row>11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9980971275" y="885825"/>
          <a:ext cx="533400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400040</xdr:colOff>
      <xdr:row>0</xdr:row>
      <xdr:rowOff>85256</xdr:rowOff>
    </xdr:from>
    <xdr:to>
      <xdr:col>9</xdr:col>
      <xdr:colOff>380999</xdr:colOff>
      <xdr:row>4</xdr:row>
      <xdr:rowOff>123614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923776" y="85256"/>
          <a:ext cx="2124084" cy="6860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39017/Desktop/&#1575;&#1604;&#1576;&#1610;&#1575;&#1606;&#1575;&#1578;%20&#1575;%202009-2018/2018/&#1605;&#1587;&#1578;&#1588;&#1601;&#1610;&#1575;&#1578;%20&#1575;&#1604;&#1608;&#1586;&#1575;&#1585;&#1577;/&#1575;&#1604;&#1605;&#1608;&#1575;&#1604;&#1610;&#1583;/&#1575;&#1604;&#1605;&#1608;&#1575;&#1604;&#1610;&#1583;%20-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دبى"/>
      <sheetName val="الشارقة"/>
      <sheetName val="أم القيوين"/>
      <sheetName val="رأس الخيمة"/>
      <sheetName val="الفجيرة"/>
      <sheetName val="94"/>
      <sheetName val="95"/>
      <sheetName val="96"/>
    </sheetNames>
    <sheetDataSet>
      <sheetData sheetId="0">
        <row r="7">
          <cell r="AE7">
            <v>0</v>
          </cell>
        </row>
        <row r="14">
          <cell r="AE14">
            <v>0</v>
          </cell>
          <cell r="AG14">
            <v>0</v>
          </cell>
          <cell r="AH14">
            <v>7</v>
          </cell>
          <cell r="AI14">
            <v>0</v>
          </cell>
          <cell r="AJ14">
            <v>39</v>
          </cell>
        </row>
        <row r="22">
          <cell r="AE22">
            <v>4</v>
          </cell>
          <cell r="AG22">
            <v>0</v>
          </cell>
          <cell r="AH22">
            <v>54</v>
          </cell>
          <cell r="AI22">
            <v>0</v>
          </cell>
          <cell r="AJ22">
            <v>317</v>
          </cell>
        </row>
      </sheetData>
      <sheetData sheetId="1">
        <row r="7">
          <cell r="CE7">
            <v>10</v>
          </cell>
        </row>
        <row r="14">
          <cell r="CE14">
            <v>10</v>
          </cell>
          <cell r="CG14">
            <v>1</v>
          </cell>
          <cell r="CH14">
            <v>131</v>
          </cell>
          <cell r="CI14">
            <v>8</v>
          </cell>
          <cell r="CJ14">
            <v>1714</v>
          </cell>
        </row>
        <row r="22">
          <cell r="CE22">
            <v>32</v>
          </cell>
          <cell r="CG22">
            <v>1</v>
          </cell>
          <cell r="CH22">
            <v>276</v>
          </cell>
          <cell r="CI22">
            <v>2</v>
          </cell>
          <cell r="CJ22">
            <v>1761</v>
          </cell>
        </row>
      </sheetData>
      <sheetData sheetId="2">
        <row r="7">
          <cell r="E7">
            <v>1</v>
          </cell>
        </row>
        <row r="14">
          <cell r="E14">
            <v>1</v>
          </cell>
          <cell r="G14">
            <v>0</v>
          </cell>
          <cell r="H14">
            <v>14</v>
          </cell>
          <cell r="I14">
            <v>0</v>
          </cell>
          <cell r="J14">
            <v>57</v>
          </cell>
        </row>
        <row r="22">
          <cell r="E22">
            <v>4</v>
          </cell>
          <cell r="G22">
            <v>0</v>
          </cell>
          <cell r="H22">
            <v>17</v>
          </cell>
          <cell r="I22">
            <v>0</v>
          </cell>
          <cell r="J22">
            <v>209</v>
          </cell>
        </row>
      </sheetData>
      <sheetData sheetId="3">
        <row r="7">
          <cell r="BE7">
            <v>7</v>
          </cell>
        </row>
        <row r="14">
          <cell r="BE14">
            <v>10</v>
          </cell>
          <cell r="BG14">
            <v>0</v>
          </cell>
          <cell r="BH14">
            <v>161</v>
          </cell>
          <cell r="BI14">
            <v>0</v>
          </cell>
          <cell r="BJ14">
            <v>1637</v>
          </cell>
        </row>
        <row r="22">
          <cell r="BE22">
            <v>9</v>
          </cell>
          <cell r="BG22">
            <v>0</v>
          </cell>
          <cell r="BH22">
            <v>92</v>
          </cell>
          <cell r="BI22">
            <v>0</v>
          </cell>
          <cell r="BJ22">
            <v>850</v>
          </cell>
        </row>
      </sheetData>
      <sheetData sheetId="4">
        <row r="7">
          <cell r="AE7">
            <v>5</v>
          </cell>
        </row>
        <row r="14">
          <cell r="AE14">
            <v>6</v>
          </cell>
          <cell r="AG14">
            <v>1</v>
          </cell>
          <cell r="AH14">
            <v>40</v>
          </cell>
          <cell r="AI14">
            <v>8</v>
          </cell>
          <cell r="AJ14">
            <v>1810</v>
          </cell>
        </row>
        <row r="22">
          <cell r="AE22">
            <v>5</v>
          </cell>
          <cell r="AG22">
            <v>3</v>
          </cell>
          <cell r="AH22">
            <v>13</v>
          </cell>
          <cell r="AI22">
            <v>3</v>
          </cell>
          <cell r="AJ22">
            <v>590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4"/>
  <sheetViews>
    <sheetView rightToLeft="1" tabSelected="1" topLeftCell="A7" zoomScaleNormal="100" workbookViewId="0">
      <selection activeCell="N12" sqref="N12"/>
    </sheetView>
  </sheetViews>
  <sheetFormatPr defaultRowHeight="12.75" x14ac:dyDescent="0.2"/>
  <cols>
    <col min="1" max="10" width="10.7109375" style="1" customWidth="1"/>
    <col min="11" max="16384" width="9.140625" style="1"/>
  </cols>
  <sheetData>
    <row r="1" spans="1:10" x14ac:dyDescent="0.2">
      <c r="A1" s="11"/>
      <c r="B1" s="11"/>
      <c r="C1" s="11"/>
      <c r="D1" s="11"/>
      <c r="E1" s="11"/>
      <c r="F1" s="11"/>
      <c r="G1" s="11"/>
      <c r="H1" s="11"/>
      <c r="I1" s="11"/>
      <c r="J1" s="11"/>
    </row>
    <row r="2" spans="1:10" x14ac:dyDescent="0.2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x14ac:dyDescent="0.2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pans="1:10" x14ac:dyDescent="0.2">
      <c r="A4" s="11"/>
      <c r="B4" s="11"/>
      <c r="C4" s="11"/>
      <c r="D4" s="11"/>
      <c r="E4" s="11"/>
      <c r="F4" s="11"/>
      <c r="G4" s="11"/>
      <c r="H4" s="11"/>
      <c r="I4" s="11"/>
      <c r="J4" s="11"/>
    </row>
    <row r="5" spans="1:10" x14ac:dyDescent="0.2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10" ht="33.75" customHeight="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</row>
    <row r="7" spans="1:10" ht="55.5" customHeight="1" x14ac:dyDescent="0.2">
      <c r="A7" s="10" t="s">
        <v>21</v>
      </c>
      <c r="B7" s="10"/>
      <c r="C7" s="10"/>
      <c r="D7" s="10"/>
      <c r="E7" s="10"/>
      <c r="F7" s="10"/>
      <c r="G7" s="10"/>
      <c r="H7" s="10"/>
      <c r="I7" s="10"/>
      <c r="J7" s="10"/>
    </row>
    <row r="8" spans="1:10" ht="30" customHeight="1" x14ac:dyDescent="0.2">
      <c r="A8" s="18" t="s">
        <v>22</v>
      </c>
      <c r="B8" s="19"/>
      <c r="C8" s="19"/>
      <c r="D8" s="19"/>
      <c r="E8" s="19"/>
      <c r="F8" s="19"/>
      <c r="G8" s="19"/>
      <c r="H8" s="19"/>
      <c r="I8" s="19"/>
      <c r="J8" s="20"/>
    </row>
    <row r="9" spans="1:10" ht="20.100000000000001" customHeight="1" x14ac:dyDescent="0.2">
      <c r="A9" s="21" t="s">
        <v>20</v>
      </c>
      <c r="B9" s="22"/>
      <c r="C9" s="22"/>
      <c r="D9" s="22"/>
      <c r="E9" s="22"/>
      <c r="F9" s="22"/>
      <c r="G9" s="22"/>
      <c r="H9" s="22"/>
      <c r="I9" s="22"/>
      <c r="J9" s="23"/>
    </row>
    <row r="10" spans="1:10" ht="21" customHeight="1" x14ac:dyDescent="0.2">
      <c r="A10" s="13" t="s">
        <v>4</v>
      </c>
      <c r="B10" s="15" t="s">
        <v>5</v>
      </c>
      <c r="C10" s="15" t="s">
        <v>6</v>
      </c>
      <c r="D10" s="15" t="s">
        <v>7</v>
      </c>
      <c r="E10" s="15" t="s">
        <v>8</v>
      </c>
      <c r="F10" s="15" t="s">
        <v>9</v>
      </c>
      <c r="G10" s="5" t="s">
        <v>0</v>
      </c>
      <c r="H10" s="17" t="s">
        <v>1</v>
      </c>
      <c r="I10" s="17" t="s">
        <v>2</v>
      </c>
      <c r="J10" s="17" t="s">
        <v>3</v>
      </c>
    </row>
    <row r="11" spans="1:10" ht="22.5" customHeight="1" x14ac:dyDescent="0.2">
      <c r="A11" s="14"/>
      <c r="B11" s="16"/>
      <c r="C11" s="16"/>
      <c r="D11" s="16"/>
      <c r="E11" s="16"/>
      <c r="F11" s="16"/>
      <c r="G11" s="7" t="s">
        <v>10</v>
      </c>
      <c r="H11" s="17"/>
      <c r="I11" s="17"/>
      <c r="J11" s="17"/>
    </row>
    <row r="12" spans="1:10" ht="17.25" customHeight="1" x14ac:dyDescent="0.2">
      <c r="A12" s="3">
        <f t="shared" ref="A12:A32" si="0">SUM(B12:F12)</f>
        <v>5257</v>
      </c>
      <c r="B12" s="3">
        <f>SUM([1]الفجيرة!AJ14)</f>
        <v>1810</v>
      </c>
      <c r="C12" s="3">
        <f>SUM('[1]رأس الخيمة'!BJ14)</f>
        <v>1637</v>
      </c>
      <c r="D12" s="3">
        <f>SUM('[1]أم القيوين'!J14)</f>
        <v>57</v>
      </c>
      <c r="E12" s="3">
        <f>SUM([1]الشارقة!CJ14)</f>
        <v>1714</v>
      </c>
      <c r="F12" s="3">
        <f>SUM([1]دبى!AJ14)</f>
        <v>39</v>
      </c>
      <c r="G12" s="8" t="s">
        <v>11</v>
      </c>
      <c r="H12" s="12" t="s">
        <v>12</v>
      </c>
      <c r="I12" s="25" t="s">
        <v>13</v>
      </c>
      <c r="J12" s="27" t="s">
        <v>14</v>
      </c>
    </row>
    <row r="13" spans="1:10" ht="25.5" x14ac:dyDescent="0.2">
      <c r="A13" s="3">
        <f t="shared" si="0"/>
        <v>3727</v>
      </c>
      <c r="B13" s="3">
        <f>SUM([1]الفجيرة!AJ22)</f>
        <v>590</v>
      </c>
      <c r="C13" s="3">
        <f>SUM('[1]رأس الخيمة'!BJ22)</f>
        <v>850</v>
      </c>
      <c r="D13" s="3">
        <f>SUM('[1]أم القيوين'!J22)</f>
        <v>209</v>
      </c>
      <c r="E13" s="3">
        <f>SUM([1]الشارقة!CJ22)</f>
        <v>1761</v>
      </c>
      <c r="F13" s="3">
        <f>SUM([1]دبى!AJ22)</f>
        <v>317</v>
      </c>
      <c r="G13" s="9" t="s">
        <v>15</v>
      </c>
      <c r="H13" s="12"/>
      <c r="I13" s="25"/>
      <c r="J13" s="27"/>
    </row>
    <row r="14" spans="1:10" ht="20.25" customHeight="1" x14ac:dyDescent="0.2">
      <c r="A14" s="6">
        <f t="shared" si="0"/>
        <v>8984</v>
      </c>
      <c r="B14" s="6">
        <f>SUM(B12:B13)</f>
        <v>2400</v>
      </c>
      <c r="C14" s="6">
        <f>SUM(C12:C13)</f>
        <v>2487</v>
      </c>
      <c r="D14" s="6">
        <f>SUM(D12:D13)</f>
        <v>266</v>
      </c>
      <c r="E14" s="6">
        <f>SUM(E12:E13)</f>
        <v>3475</v>
      </c>
      <c r="F14" s="6">
        <f>SUM(F12:F13)</f>
        <v>356</v>
      </c>
      <c r="G14" s="7" t="s">
        <v>4</v>
      </c>
      <c r="H14" s="12"/>
      <c r="I14" s="25"/>
      <c r="J14" s="27"/>
    </row>
    <row r="15" spans="1:10" ht="14.25" customHeight="1" x14ac:dyDescent="0.2">
      <c r="A15" s="3">
        <f t="shared" si="0"/>
        <v>16</v>
      </c>
      <c r="B15" s="3">
        <f>SUM([1]الفجيرة!AI14)</f>
        <v>8</v>
      </c>
      <c r="C15" s="3">
        <f>SUM('[1]رأس الخيمة'!BI14)</f>
        <v>0</v>
      </c>
      <c r="D15" s="3">
        <f>SUM('[1]أم القيوين'!I14)</f>
        <v>0</v>
      </c>
      <c r="E15" s="3">
        <f>SUM([1]الشارقة!CI14)</f>
        <v>8</v>
      </c>
      <c r="F15" s="3">
        <f>SUM([1]دبى!AI14)</f>
        <v>0</v>
      </c>
      <c r="G15" s="8" t="s">
        <v>11</v>
      </c>
      <c r="H15" s="12" t="s">
        <v>16</v>
      </c>
      <c r="I15" s="25"/>
      <c r="J15" s="27"/>
    </row>
    <row r="16" spans="1:10" ht="25.5" x14ac:dyDescent="0.2">
      <c r="A16" s="3">
        <f t="shared" si="0"/>
        <v>5</v>
      </c>
      <c r="B16" s="3">
        <f>SUM([1]الفجيرة!AI22)</f>
        <v>3</v>
      </c>
      <c r="C16" s="3">
        <f>SUM('[1]رأس الخيمة'!BI22)</f>
        <v>0</v>
      </c>
      <c r="D16" s="3">
        <f>SUM('[1]أم القيوين'!I22)</f>
        <v>0</v>
      </c>
      <c r="E16" s="3">
        <f>SUM([1]الشارقة!CI22)</f>
        <v>2</v>
      </c>
      <c r="F16" s="3">
        <f>SUM([1]دبى!AI22)</f>
        <v>0</v>
      </c>
      <c r="G16" s="9" t="s">
        <v>15</v>
      </c>
      <c r="H16" s="12"/>
      <c r="I16" s="25"/>
      <c r="J16" s="27"/>
    </row>
    <row r="17" spans="1:10" x14ac:dyDescent="0.2">
      <c r="A17" s="6">
        <f t="shared" si="0"/>
        <v>21</v>
      </c>
      <c r="B17" s="6">
        <f>SUM(B15:B16)</f>
        <v>11</v>
      </c>
      <c r="C17" s="6">
        <f>SUM(C15:C16)</f>
        <v>0</v>
      </c>
      <c r="D17" s="6">
        <f>SUM(D15:D16)</f>
        <v>0</v>
      </c>
      <c r="E17" s="6">
        <f>SUM(E15:E16)</f>
        <v>10</v>
      </c>
      <c r="F17" s="6">
        <f>SUM(F15:F16)</f>
        <v>0</v>
      </c>
      <c r="G17" s="7" t="s">
        <v>4</v>
      </c>
      <c r="H17" s="12"/>
      <c r="I17" s="25"/>
      <c r="J17" s="27"/>
    </row>
    <row r="18" spans="1:10" ht="14.25" customHeight="1" x14ac:dyDescent="0.2">
      <c r="A18" s="3">
        <f t="shared" si="0"/>
        <v>353</v>
      </c>
      <c r="B18" s="3">
        <f>SUM([1]الفجيرة!AH14)</f>
        <v>40</v>
      </c>
      <c r="C18" s="3">
        <f>SUM('[1]رأس الخيمة'!BH14)</f>
        <v>161</v>
      </c>
      <c r="D18" s="3">
        <f>SUM('[1]أم القيوين'!H14)</f>
        <v>14</v>
      </c>
      <c r="E18" s="3">
        <f>SUM([1]الشارقة!CH14)</f>
        <v>131</v>
      </c>
      <c r="F18" s="3">
        <f>SUM([1]دبى!AH14)</f>
        <v>7</v>
      </c>
      <c r="G18" s="8" t="s">
        <v>11</v>
      </c>
      <c r="H18" s="12" t="s">
        <v>12</v>
      </c>
      <c r="I18" s="25" t="s">
        <v>17</v>
      </c>
      <c r="J18" s="27"/>
    </row>
    <row r="19" spans="1:10" ht="25.5" x14ac:dyDescent="0.2">
      <c r="A19" s="3">
        <f t="shared" si="0"/>
        <v>452</v>
      </c>
      <c r="B19" s="3">
        <f>SUM([1]الفجيرة!AH22)</f>
        <v>13</v>
      </c>
      <c r="C19" s="3">
        <f>SUM('[1]رأس الخيمة'!BH22)</f>
        <v>92</v>
      </c>
      <c r="D19" s="3">
        <f>SUM('[1]أم القيوين'!H22)</f>
        <v>17</v>
      </c>
      <c r="E19" s="3">
        <f>SUM([1]الشارقة!CH22)</f>
        <v>276</v>
      </c>
      <c r="F19" s="3">
        <f>SUM([1]دبى!AH22)</f>
        <v>54</v>
      </c>
      <c r="G19" s="9" t="s">
        <v>15</v>
      </c>
      <c r="H19" s="12"/>
      <c r="I19" s="25"/>
      <c r="J19" s="27"/>
    </row>
    <row r="20" spans="1:10" x14ac:dyDescent="0.2">
      <c r="A20" s="6">
        <f t="shared" si="0"/>
        <v>805</v>
      </c>
      <c r="B20" s="6">
        <f>SUM(B18:B19)</f>
        <v>53</v>
      </c>
      <c r="C20" s="6">
        <f>SUM(C18:C19)</f>
        <v>253</v>
      </c>
      <c r="D20" s="6">
        <f>SUM(D18:D19)</f>
        <v>31</v>
      </c>
      <c r="E20" s="6">
        <f>SUM(E18:E19)</f>
        <v>407</v>
      </c>
      <c r="F20" s="6">
        <f>SUM(F18:F19)</f>
        <v>61</v>
      </c>
      <c r="G20" s="7" t="s">
        <v>4</v>
      </c>
      <c r="H20" s="12"/>
      <c r="I20" s="25"/>
      <c r="J20" s="27"/>
    </row>
    <row r="21" spans="1:10" ht="14.25" customHeight="1" x14ac:dyDescent="0.2">
      <c r="A21" s="3">
        <f t="shared" si="0"/>
        <v>2</v>
      </c>
      <c r="B21" s="3">
        <f>SUM([1]الفجيرة!AG14)</f>
        <v>1</v>
      </c>
      <c r="C21" s="3">
        <f>SUM('[1]رأس الخيمة'!BG14)</f>
        <v>0</v>
      </c>
      <c r="D21" s="3">
        <f>SUM('[1]أم القيوين'!G14)</f>
        <v>0</v>
      </c>
      <c r="E21" s="3">
        <f>SUM([1]الشارقة!CG14)</f>
        <v>1</v>
      </c>
      <c r="F21" s="3">
        <f>SUM([1]دبى!AG14)</f>
        <v>0</v>
      </c>
      <c r="G21" s="8" t="s">
        <v>11</v>
      </c>
      <c r="H21" s="12" t="s">
        <v>16</v>
      </c>
      <c r="I21" s="25"/>
      <c r="J21" s="27"/>
    </row>
    <row r="22" spans="1:10" ht="25.5" x14ac:dyDescent="0.2">
      <c r="A22" s="3">
        <f t="shared" si="0"/>
        <v>4</v>
      </c>
      <c r="B22" s="3">
        <f>SUM([1]الفجيرة!AG22)</f>
        <v>3</v>
      </c>
      <c r="C22" s="3">
        <f>SUM('[1]رأس الخيمة'!BG22)</f>
        <v>0</v>
      </c>
      <c r="D22" s="3">
        <f>SUM('[1]أم القيوين'!G22)</f>
        <v>0</v>
      </c>
      <c r="E22" s="3">
        <f>SUM([1]الشارقة!CG22)</f>
        <v>1</v>
      </c>
      <c r="F22" s="3">
        <f>SUM([1]دبى!AG22)</f>
        <v>0</v>
      </c>
      <c r="G22" s="9" t="s">
        <v>15</v>
      </c>
      <c r="H22" s="12"/>
      <c r="I22" s="25"/>
      <c r="J22" s="27"/>
    </row>
    <row r="23" spans="1:10" x14ac:dyDescent="0.2">
      <c r="A23" s="6">
        <f t="shared" si="0"/>
        <v>6</v>
      </c>
      <c r="B23" s="6">
        <f>SUM(B21:B22)</f>
        <v>4</v>
      </c>
      <c r="C23" s="6">
        <f>SUM(C21:C22)</f>
        <v>0</v>
      </c>
      <c r="D23" s="6">
        <f>SUM(D21:D22)</f>
        <v>0</v>
      </c>
      <c r="E23" s="6">
        <f>SUM(E21:E22)</f>
        <v>2</v>
      </c>
      <c r="F23" s="6">
        <f>SUM(F21:F22)</f>
        <v>0</v>
      </c>
      <c r="G23" s="7" t="s">
        <v>4</v>
      </c>
      <c r="H23" s="12"/>
      <c r="I23" s="25"/>
      <c r="J23" s="27"/>
    </row>
    <row r="24" spans="1:10" ht="14.25" customHeight="1" x14ac:dyDescent="0.2">
      <c r="A24" s="3">
        <f t="shared" si="0"/>
        <v>5628</v>
      </c>
      <c r="B24" s="3">
        <f t="shared" ref="B24:F25" si="1">SUM(B18,B15,B12,B21)</f>
        <v>1859</v>
      </c>
      <c r="C24" s="3">
        <f t="shared" si="1"/>
        <v>1798</v>
      </c>
      <c r="D24" s="3">
        <f t="shared" si="1"/>
        <v>71</v>
      </c>
      <c r="E24" s="3">
        <f>SUM(E21+E18+E15+E12)</f>
        <v>1854</v>
      </c>
      <c r="F24" s="3">
        <f t="shared" si="1"/>
        <v>46</v>
      </c>
      <c r="G24" s="8" t="s">
        <v>11</v>
      </c>
      <c r="H24" s="26" t="s">
        <v>4</v>
      </c>
      <c r="I24" s="26"/>
      <c r="J24" s="27"/>
    </row>
    <row r="25" spans="1:10" ht="25.5" x14ac:dyDescent="0.2">
      <c r="A25" s="3">
        <f t="shared" si="0"/>
        <v>4188</v>
      </c>
      <c r="B25" s="3">
        <f t="shared" si="1"/>
        <v>609</v>
      </c>
      <c r="C25" s="3">
        <f t="shared" si="1"/>
        <v>942</v>
      </c>
      <c r="D25" s="3">
        <f t="shared" si="1"/>
        <v>226</v>
      </c>
      <c r="E25" s="3">
        <f t="shared" si="1"/>
        <v>2040</v>
      </c>
      <c r="F25" s="3">
        <f t="shared" si="1"/>
        <v>371</v>
      </c>
      <c r="G25" s="9" t="s">
        <v>15</v>
      </c>
      <c r="H25" s="26"/>
      <c r="I25" s="26"/>
      <c r="J25" s="27"/>
    </row>
    <row r="26" spans="1:10" ht="15" customHeight="1" x14ac:dyDescent="0.2">
      <c r="A26" s="6">
        <f t="shared" si="0"/>
        <v>9816</v>
      </c>
      <c r="B26" s="6">
        <f>SUM(B24:B25)</f>
        <v>2468</v>
      </c>
      <c r="C26" s="6">
        <f>SUM(C24:C25)</f>
        <v>2740</v>
      </c>
      <c r="D26" s="6">
        <f>SUM(D24:D25)</f>
        <v>297</v>
      </c>
      <c r="E26" s="6">
        <f>SUM(E24:E25)</f>
        <v>3894</v>
      </c>
      <c r="F26" s="6">
        <f>SUM(F24:F25)</f>
        <v>417</v>
      </c>
      <c r="G26" s="7" t="s">
        <v>4</v>
      </c>
      <c r="H26" s="26"/>
      <c r="I26" s="26"/>
      <c r="J26" s="27"/>
    </row>
    <row r="27" spans="1:10" ht="14.25" customHeight="1" x14ac:dyDescent="0.2">
      <c r="A27" s="3">
        <f t="shared" si="0"/>
        <v>27</v>
      </c>
      <c r="B27" s="3">
        <f>SUM([1]الفجيرة!AE14)</f>
        <v>6</v>
      </c>
      <c r="C27" s="3">
        <f>SUM('[1]رأس الخيمة'!BE14)</f>
        <v>10</v>
      </c>
      <c r="D27" s="3">
        <f>SUM('[1]أم القيوين'!E14)</f>
        <v>1</v>
      </c>
      <c r="E27" s="3">
        <f>SUM([1]الشارقة!CE14)</f>
        <v>10</v>
      </c>
      <c r="F27" s="3">
        <f>SUM([1]دبى!AE14)</f>
        <v>0</v>
      </c>
      <c r="G27" s="8" t="s">
        <v>11</v>
      </c>
      <c r="H27" s="28" t="s">
        <v>18</v>
      </c>
      <c r="I27" s="28"/>
      <c r="J27" s="28"/>
    </row>
    <row r="28" spans="1:10" ht="25.5" x14ac:dyDescent="0.2">
      <c r="A28" s="3">
        <f t="shared" si="0"/>
        <v>54</v>
      </c>
      <c r="B28" s="3">
        <f>SUM([1]الفجيرة!AE22)</f>
        <v>5</v>
      </c>
      <c r="C28" s="3">
        <f>SUM('[1]رأس الخيمة'!BE22)</f>
        <v>9</v>
      </c>
      <c r="D28" s="3">
        <f>SUM('[1]أم القيوين'!E22)</f>
        <v>4</v>
      </c>
      <c r="E28" s="3">
        <f>SUM([1]الشارقة!CE22)</f>
        <v>32</v>
      </c>
      <c r="F28" s="3">
        <f>SUM([1]دبى!AE22)</f>
        <v>4</v>
      </c>
      <c r="G28" s="9" t="s">
        <v>15</v>
      </c>
      <c r="H28" s="28"/>
      <c r="I28" s="28"/>
      <c r="J28" s="28"/>
    </row>
    <row r="29" spans="1:10" x14ac:dyDescent="0.2">
      <c r="A29" s="6">
        <f t="shared" si="0"/>
        <v>81</v>
      </c>
      <c r="B29" s="6">
        <f>SUM(B27:B28)</f>
        <v>11</v>
      </c>
      <c r="C29" s="6">
        <f>SUM(C27:C28)</f>
        <v>19</v>
      </c>
      <c r="D29" s="6">
        <f>SUM(D27:D28)</f>
        <v>5</v>
      </c>
      <c r="E29" s="6">
        <f>SUM(E27:E28)</f>
        <v>42</v>
      </c>
      <c r="F29" s="6">
        <f>SUM(F27:F28)</f>
        <v>4</v>
      </c>
      <c r="G29" s="7" t="s">
        <v>4</v>
      </c>
      <c r="H29" s="28"/>
      <c r="I29" s="28"/>
      <c r="J29" s="28"/>
    </row>
    <row r="30" spans="1:10" ht="14.25" customHeight="1" x14ac:dyDescent="0.2">
      <c r="A30" s="3">
        <f t="shared" si="0"/>
        <v>5655</v>
      </c>
      <c r="B30" s="3">
        <f t="shared" ref="B30:F31" si="2">SUM(B27,B24)</f>
        <v>1865</v>
      </c>
      <c r="C30" s="3">
        <f t="shared" si="2"/>
        <v>1808</v>
      </c>
      <c r="D30" s="3">
        <f t="shared" si="2"/>
        <v>72</v>
      </c>
      <c r="E30" s="3">
        <f t="shared" si="2"/>
        <v>1864</v>
      </c>
      <c r="F30" s="3">
        <f t="shared" si="2"/>
        <v>46</v>
      </c>
      <c r="G30" s="8" t="s">
        <v>11</v>
      </c>
      <c r="H30" s="24" t="s">
        <v>19</v>
      </c>
      <c r="I30" s="24"/>
      <c r="J30" s="24"/>
    </row>
    <row r="31" spans="1:10" ht="25.5" x14ac:dyDescent="0.2">
      <c r="A31" s="3">
        <f t="shared" si="0"/>
        <v>4242</v>
      </c>
      <c r="B31" s="3">
        <f t="shared" si="2"/>
        <v>614</v>
      </c>
      <c r="C31" s="3">
        <f t="shared" si="2"/>
        <v>951</v>
      </c>
      <c r="D31" s="3">
        <f t="shared" si="2"/>
        <v>230</v>
      </c>
      <c r="E31" s="3">
        <f t="shared" si="2"/>
        <v>2072</v>
      </c>
      <c r="F31" s="3">
        <f t="shared" si="2"/>
        <v>375</v>
      </c>
      <c r="G31" s="9" t="s">
        <v>15</v>
      </c>
      <c r="H31" s="24"/>
      <c r="I31" s="24"/>
      <c r="J31" s="24"/>
    </row>
    <row r="32" spans="1:10" x14ac:dyDescent="0.2">
      <c r="A32" s="4">
        <f t="shared" si="0"/>
        <v>9897</v>
      </c>
      <c r="B32" s="4">
        <f>SUM(B30:B31)</f>
        <v>2479</v>
      </c>
      <c r="C32" s="4">
        <f>SUM(C30:C31)</f>
        <v>2759</v>
      </c>
      <c r="D32" s="4">
        <f>SUM(D30:D31)</f>
        <v>302</v>
      </c>
      <c r="E32" s="4">
        <f>SUM(E30:E31)</f>
        <v>3936</v>
      </c>
      <c r="F32" s="4">
        <f>SUM(F30:F31)</f>
        <v>421</v>
      </c>
      <c r="G32" s="7" t="s">
        <v>4</v>
      </c>
      <c r="H32" s="24"/>
      <c r="I32" s="24"/>
      <c r="J32" s="24"/>
    </row>
    <row r="33" spans="6:10" x14ac:dyDescent="0.2">
      <c r="F33" s="2"/>
      <c r="G33" s="2"/>
      <c r="H33" s="2"/>
      <c r="I33" s="2"/>
      <c r="J33" s="2"/>
    </row>
    <row r="34" spans="6:10" x14ac:dyDescent="0.2">
      <c r="F34" s="2"/>
      <c r="G34" s="2"/>
      <c r="H34" s="2"/>
      <c r="I34" s="2"/>
      <c r="J34" s="2"/>
    </row>
    <row r="35" spans="6:10" x14ac:dyDescent="0.2">
      <c r="F35" s="2"/>
      <c r="G35" s="2"/>
      <c r="H35" s="2"/>
      <c r="I35" s="2"/>
      <c r="J35" s="2"/>
    </row>
    <row r="36" spans="6:10" x14ac:dyDescent="0.2">
      <c r="F36" s="2"/>
      <c r="G36" s="2"/>
      <c r="H36" s="2"/>
      <c r="I36" s="2"/>
      <c r="J36" s="2"/>
    </row>
    <row r="37" spans="6:10" x14ac:dyDescent="0.2">
      <c r="F37" s="2"/>
      <c r="G37" s="2"/>
      <c r="H37" s="2"/>
      <c r="I37" s="2"/>
      <c r="J37" s="2"/>
    </row>
    <row r="38" spans="6:10" x14ac:dyDescent="0.2">
      <c r="F38" s="2"/>
      <c r="G38" s="2"/>
      <c r="H38" s="2"/>
      <c r="I38" s="2"/>
      <c r="J38" s="2"/>
    </row>
    <row r="39" spans="6:10" x14ac:dyDescent="0.2">
      <c r="F39" s="2"/>
      <c r="G39" s="2"/>
      <c r="H39" s="2"/>
      <c r="I39" s="2"/>
      <c r="J39" s="2"/>
    </row>
    <row r="40" spans="6:10" x14ac:dyDescent="0.2">
      <c r="F40" s="2"/>
      <c r="G40" s="2"/>
      <c r="H40" s="2"/>
      <c r="I40" s="2"/>
      <c r="J40" s="2"/>
    </row>
    <row r="41" spans="6:10" x14ac:dyDescent="0.2">
      <c r="F41" s="2"/>
      <c r="G41" s="2"/>
      <c r="H41" s="2"/>
      <c r="I41" s="2"/>
      <c r="J41" s="2"/>
    </row>
    <row r="42" spans="6:10" x14ac:dyDescent="0.2">
      <c r="F42" s="2"/>
      <c r="G42" s="2"/>
      <c r="H42" s="2"/>
      <c r="I42" s="2"/>
      <c r="J42" s="2"/>
    </row>
    <row r="43" spans="6:10" x14ac:dyDescent="0.2">
      <c r="F43" s="2"/>
      <c r="G43" s="2"/>
      <c r="H43" s="2"/>
      <c r="I43" s="2"/>
      <c r="J43" s="2"/>
    </row>
    <row r="44" spans="6:10" x14ac:dyDescent="0.2">
      <c r="F44" s="2"/>
      <c r="G44" s="2"/>
      <c r="H44" s="2"/>
      <c r="I44" s="2"/>
      <c r="J44" s="2"/>
    </row>
    <row r="45" spans="6:10" x14ac:dyDescent="0.2">
      <c r="F45" s="2"/>
      <c r="G45" s="2"/>
      <c r="H45" s="2"/>
      <c r="I45" s="2"/>
      <c r="J45" s="2"/>
    </row>
    <row r="46" spans="6:10" x14ac:dyDescent="0.2">
      <c r="F46" s="2"/>
      <c r="G46" s="2"/>
      <c r="H46" s="2"/>
      <c r="I46" s="2"/>
      <c r="J46" s="2"/>
    </row>
    <row r="47" spans="6:10" x14ac:dyDescent="0.2">
      <c r="F47" s="2"/>
      <c r="G47" s="2"/>
      <c r="H47" s="2"/>
      <c r="I47" s="2"/>
      <c r="J47" s="2"/>
    </row>
    <row r="48" spans="6:10" x14ac:dyDescent="0.2">
      <c r="F48" s="2"/>
      <c r="G48" s="2"/>
      <c r="H48" s="2"/>
      <c r="I48" s="2"/>
      <c r="J48" s="2"/>
    </row>
    <row r="49" spans="6:10" x14ac:dyDescent="0.2">
      <c r="F49" s="2"/>
      <c r="G49" s="2"/>
      <c r="H49" s="2"/>
      <c r="I49" s="2"/>
      <c r="J49" s="2"/>
    </row>
    <row r="50" spans="6:10" x14ac:dyDescent="0.2">
      <c r="F50" s="2"/>
      <c r="G50" s="2"/>
      <c r="H50" s="2"/>
      <c r="I50" s="2"/>
      <c r="J50" s="2"/>
    </row>
    <row r="51" spans="6:10" x14ac:dyDescent="0.2">
      <c r="F51" s="2"/>
      <c r="G51" s="2"/>
      <c r="H51" s="2"/>
      <c r="I51" s="2"/>
      <c r="J51" s="2"/>
    </row>
    <row r="52" spans="6:10" x14ac:dyDescent="0.2">
      <c r="F52" s="2"/>
      <c r="G52" s="2"/>
      <c r="H52" s="2"/>
      <c r="I52" s="2"/>
      <c r="J52" s="2"/>
    </row>
    <row r="53" spans="6:10" x14ac:dyDescent="0.2">
      <c r="F53" s="2"/>
      <c r="G53" s="2"/>
      <c r="H53" s="2"/>
      <c r="I53" s="2"/>
      <c r="J53" s="2"/>
    </row>
    <row r="54" spans="6:10" x14ac:dyDescent="0.2">
      <c r="F54" s="2"/>
      <c r="G54" s="2"/>
      <c r="H54" s="2"/>
      <c r="I54" s="2"/>
      <c r="J54" s="2"/>
    </row>
  </sheetData>
  <mergeCells count="23">
    <mergeCell ref="H30:J32"/>
    <mergeCell ref="H18:H20"/>
    <mergeCell ref="I18:I23"/>
    <mergeCell ref="H21:H23"/>
    <mergeCell ref="H24:I26"/>
    <mergeCell ref="J12:J26"/>
    <mergeCell ref="H27:J29"/>
    <mergeCell ref="H12:H14"/>
    <mergeCell ref="I12:I17"/>
    <mergeCell ref="A7:J7"/>
    <mergeCell ref="A1:J6"/>
    <mergeCell ref="H15:H17"/>
    <mergeCell ref="A10:A11"/>
    <mergeCell ref="B10:B11"/>
    <mergeCell ref="C10:C11"/>
    <mergeCell ref="H10:H11"/>
    <mergeCell ref="I10:I11"/>
    <mergeCell ref="J10:J11"/>
    <mergeCell ref="A8:J8"/>
    <mergeCell ref="A9:J9"/>
    <mergeCell ref="F10:F11"/>
    <mergeCell ref="E10:E11"/>
    <mergeCell ref="D10:D11"/>
  </mergeCells>
  <printOptions horizontalCentered="1"/>
  <pageMargins left="0" right="0" top="0" bottom="0" header="0" footer="0"/>
  <pageSetup paperSize="9" fitToHeight="0" orientation="landscape" horizontalDpi="300" verticalDpi="300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TWUZXU4UYYY7-944396957-37244</_dlc_DocId>
    <_dlc_DocIdUrl xmlns="a5cd8edf-193d-454e-be79-0a753d5be6e1">
      <Url>http://localhost/_layouts/15/DocIdRedir.aspx?ID=TWUZXU4UYYY7-944396957-37244</Url>
      <Description>TWUZXU4UYYY7-944396957-37244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77E5EB25-FDB7-482A-8E28-E2C66F8EEDE6}"/>
</file>

<file path=customXml/itemProps2.xml><?xml version="1.0" encoding="utf-8"?>
<ds:datastoreItem xmlns:ds="http://schemas.openxmlformats.org/officeDocument/2006/customXml" ds:itemID="{D6F736EA-963D-40B4-99AC-0FDD53A5BD51}"/>
</file>

<file path=customXml/itemProps3.xml><?xml version="1.0" encoding="utf-8"?>
<ds:datastoreItem xmlns:ds="http://schemas.openxmlformats.org/officeDocument/2006/customXml" ds:itemID="{D099C9B3-EDBC-4CD3-BAD9-4A68409F689B}"/>
</file>

<file path=customXml/itemProps4.xml><?xml version="1.0" encoding="utf-8"?>
<ds:datastoreItem xmlns:ds="http://schemas.openxmlformats.org/officeDocument/2006/customXml" ds:itemID="{B710BEA8-439A-46A5-AB78-2CB9CB1C54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95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2020-11-28T12:01:05Z</cp:lastPrinted>
  <dcterms:created xsi:type="dcterms:W3CDTF">2020-11-19T07:46:52Z</dcterms:created>
  <dcterms:modified xsi:type="dcterms:W3CDTF">2021-01-12T09:18:45Z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77a86a9e-c70a-42a6-a60a-b9ef657b6dcf</vt:lpwstr>
  </property>
</Properties>
</file>